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!Hotovo\PdF\"/>
    </mc:Choice>
  </mc:AlternateContent>
  <xr:revisionPtr revIDLastSave="0" documentId="13_ncr:1_{80CA4D7B-6918-4914-8A89-BB5688D11A00}" xr6:coauthVersionLast="36" xr6:coauthVersionMax="36" xr10:uidLastSave="{00000000-0000-0000-0000-000000000000}"/>
  <bookViews>
    <workbookView xWindow="0" yWindow="0" windowWidth="16380" windowHeight="16245" xr2:uid="{27A1B8F5-EEA3-4CBD-9A71-08D7BE50A975}"/>
  </bookViews>
  <sheets>
    <sheet name="List1" sheetId="1" r:id="rId1"/>
  </sheets>
  <definedNames>
    <definedName name="_Hlk27385133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G29" i="1" s="1"/>
  <c r="H29" i="1" s="1"/>
  <c r="F30" i="1"/>
  <c r="F21" i="1"/>
  <c r="F22" i="1"/>
  <c r="F20" i="1"/>
  <c r="F13" i="1"/>
  <c r="G13" i="1" s="1"/>
  <c r="H13" i="1" s="1"/>
  <c r="F14" i="1"/>
  <c r="F15" i="1"/>
  <c r="F16" i="1"/>
  <c r="G16" i="1" s="1"/>
  <c r="F17" i="1"/>
  <c r="F18" i="1"/>
  <c r="F19" i="1"/>
  <c r="G19" i="1" s="1"/>
  <c r="G22" i="1" l="1"/>
  <c r="H22" i="1" s="1"/>
  <c r="G21" i="1"/>
  <c r="H21" i="1" s="1"/>
  <c r="G30" i="1"/>
  <c r="H30" i="1" s="1"/>
  <c r="H19" i="1"/>
  <c r="G18" i="1"/>
  <c r="H18" i="1" s="1"/>
  <c r="G17" i="1"/>
  <c r="H17" i="1" s="1"/>
  <c r="G15" i="1"/>
  <c r="H15" i="1" s="1"/>
  <c r="H16" i="1"/>
  <c r="G14" i="1"/>
  <c r="H14" i="1" s="1"/>
  <c r="G20" i="1"/>
  <c r="H20" i="1" s="1"/>
  <c r="F9" i="1"/>
  <c r="D34" i="1" l="1"/>
  <c r="F34" i="1" s="1"/>
  <c r="D33" i="1"/>
  <c r="F33" i="1" s="1"/>
  <c r="F26" i="1"/>
  <c r="F27" i="1"/>
  <c r="F28" i="1"/>
  <c r="F25" i="1"/>
  <c r="G33" i="1" l="1"/>
  <c r="G27" i="1"/>
  <c r="H27" i="1" s="1"/>
  <c r="G26" i="1"/>
  <c r="H26" i="1" s="1"/>
  <c r="G34" i="1"/>
  <c r="H34" i="1" s="1"/>
  <c r="G28" i="1"/>
  <c r="H28" i="1" s="1"/>
  <c r="G25" i="1"/>
  <c r="H25" i="1" s="1"/>
  <c r="H33" i="1" l="1"/>
  <c r="F12" i="1"/>
  <c r="F8" i="1"/>
  <c r="F10" i="1"/>
  <c r="F11" i="1"/>
  <c r="F7" i="1"/>
  <c r="F35" i="1" l="1"/>
  <c r="G12" i="1"/>
  <c r="H12" i="1" s="1"/>
  <c r="G9" i="1"/>
  <c r="H9" i="1" s="1"/>
  <c r="G10" i="1"/>
  <c r="H10" i="1" s="1"/>
  <c r="G7" i="1"/>
  <c r="G11" i="1"/>
  <c r="H11" i="1" s="1"/>
  <c r="G8" i="1"/>
  <c r="H8" i="1" s="1"/>
  <c r="H7" i="1" l="1"/>
  <c r="H35" i="1" s="1"/>
  <c r="G35" i="1"/>
</calcChain>
</file>

<file path=xl/sharedStrings.xml><?xml version="1.0" encoding="utf-8"?>
<sst xmlns="http://schemas.openxmlformats.org/spreadsheetml/2006/main" count="65" uniqueCount="46">
  <si>
    <t>ÚKLID</t>
  </si>
  <si>
    <t>A</t>
  </si>
  <si>
    <t>B</t>
  </si>
  <si>
    <t>C</t>
  </si>
  <si>
    <t>D</t>
  </si>
  <si>
    <t>Objekty</t>
  </si>
  <si>
    <t>Plocha úklidu</t>
  </si>
  <si>
    <t>DPH</t>
  </si>
  <si>
    <t>S</t>
  </si>
  <si>
    <t>S (omezený úklid)</t>
  </si>
  <si>
    <t>S (týdenní úklid)</t>
  </si>
  <si>
    <t>S (sobota)</t>
  </si>
  <si>
    <t>V, VM</t>
  </si>
  <si>
    <t>V, VM (týdenní úklid)</t>
  </si>
  <si>
    <t>RECEPCE</t>
  </si>
  <si>
    <t>S (omezený provoz)</t>
  </si>
  <si>
    <t>V+VM</t>
  </si>
  <si>
    <t>OKNA</t>
  </si>
  <si>
    <t>Výměra oken k omytí m2</t>
  </si>
  <si>
    <t>Počet dnů v týdnu</t>
  </si>
  <si>
    <t>S=AxBxCxD</t>
  </si>
  <si>
    <t>Délka otevření vrátnice (hod)</t>
  </si>
  <si>
    <t>Nabídková cena za m2 úklidu v Kč bez DPH*</t>
  </si>
  <si>
    <t xml:space="preserve">Nabídková cena za 1 hod. recepčních služeb v Kč bez DPH* </t>
  </si>
  <si>
    <t>Nabídková cena za m2 okna v Kč bez DPH*</t>
  </si>
  <si>
    <t>Nabídková cena za 1 mytí v Kč bez DPH</t>
  </si>
  <si>
    <t xml:space="preserve">*Účastník doplní u položky ÚKLID nabídkové ceny za m2 úklidu v Kč bez DPH, u položky RECEPCE nabídkové ceny za 1 hod. recepčních služeb v Kč bez DPH a u položky OKNA nabídkové ceny za m2 okna v Kč bez DPH , ostatní údaje se dopočítají podle nastavených vzorců. </t>
  </si>
  <si>
    <t xml:space="preserve">Příloha č. 3 – Ceník služeb úklidu a recepčních služeb  </t>
  </si>
  <si>
    <t>Celková cena služeb úklidu a recepčních služeb</t>
  </si>
  <si>
    <t>CS denní úklid</t>
  </si>
  <si>
    <t>CS 1x za 14 dní</t>
  </si>
  <si>
    <t>CS 1x měsíčně</t>
  </si>
  <si>
    <t>CS (po-pá 6:00-22:00)</t>
  </si>
  <si>
    <t>CS (so-ne 8:00-20:00)</t>
  </si>
  <si>
    <t>SF</t>
  </si>
  <si>
    <t>CS desinf. řád</t>
  </si>
  <si>
    <t>Celkem Kč/36 měsíců s DPH</t>
  </si>
  <si>
    <t>Celkem Kč/36 měsíců bez DPH</t>
  </si>
  <si>
    <t>Pozn.: Zadavatel požaduje, aby nabídkové  ceny byly zaokrouhleny na 2 desetinná místa.</t>
  </si>
  <si>
    <t>Četnost/36 měsíců</t>
  </si>
  <si>
    <t>Pozn. 1:  Ranní úklid – max. do 8.00 hod, večerní od 18.00 hod</t>
  </si>
  <si>
    <t>Počet týdnů za dobu 36 měsíců</t>
  </si>
  <si>
    <t>Pozn. 3: Předpokládané zprovoznění budovy SF k 1. 1. 2024</t>
  </si>
  <si>
    <t>Pozn. 4: Služby pro budovy V,VM mohou být omezeny/úplně zrušeny</t>
  </si>
  <si>
    <t>Pozn. 2: Celkový počet týdnů úklidu za 36 měsíců je 153 (v každém roce je vynechán jeden týden v období Vánoc, kdy úklid a provoz recepce neprobíhá)</t>
  </si>
  <si>
    <t>Pozn. 5: Služby pro budovu CS mohou být upraveny dle aktuálních potřeb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</si>
</sst>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6" fillId="3" borderId="5" xfId="0" applyFont="1" applyFill="1" applyBorder="1"/>
    <xf numFmtId="0" fontId="6" fillId="3" borderId="6" xfId="0" applyFont="1" applyFill="1" applyBorder="1"/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>
      <alignment vertical="center"/>
    </xf>
    <xf numFmtId="0" fontId="4" fillId="3" borderId="5" xfId="0" applyFont="1" applyFill="1" applyBorder="1"/>
    <xf numFmtId="0" fontId="4" fillId="3" borderId="6" xfId="0" applyFont="1" applyFill="1" applyBorder="1"/>
    <xf numFmtId="0" fontId="3" fillId="0" borderId="15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/>
    <xf numFmtId="0" fontId="2" fillId="0" borderId="7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3" fontId="6" fillId="0" borderId="10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</cellXfs>
  <cellStyles count="3">
    <cellStyle name="Měna 2" xfId="1" xr:uid="{00000000-0005-0000-0000-00002F000000}"/>
    <cellStyle name="Měna 2 2" xfId="2" xr:uid="{00000000-0005-0000-0000-00002F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D730-AAB1-4668-B6AA-C01F50BDCA5A}">
  <dimension ref="A1:H41"/>
  <sheetViews>
    <sheetView tabSelected="1" workbookViewId="0">
      <selection activeCell="A42" sqref="A42"/>
    </sheetView>
  </sheetViews>
  <sheetFormatPr defaultRowHeight="15" x14ac:dyDescent="0.25"/>
  <cols>
    <col min="1" max="1" width="22.85546875" customWidth="1"/>
    <col min="2" max="2" width="13.85546875" customWidth="1"/>
    <col min="3" max="3" width="17.140625" customWidth="1"/>
    <col min="4" max="4" width="19.140625" customWidth="1"/>
    <col min="5" max="5" width="21.5703125" customWidth="1"/>
    <col min="6" max="6" width="15.28515625" bestFit="1" customWidth="1"/>
    <col min="7" max="7" width="13.85546875" customWidth="1"/>
    <col min="8" max="8" width="15.28515625" bestFit="1" customWidth="1"/>
  </cols>
  <sheetData>
    <row r="1" spans="1:8" x14ac:dyDescent="0.25">
      <c r="A1" s="47" t="s">
        <v>27</v>
      </c>
      <c r="B1" s="47"/>
      <c r="C1" s="47"/>
      <c r="D1" s="47"/>
      <c r="E1" s="47"/>
      <c r="F1" s="47"/>
      <c r="G1" s="47"/>
      <c r="H1" s="47"/>
    </row>
    <row r="2" spans="1:8" ht="32.25" customHeight="1" x14ac:dyDescent="0.25">
      <c r="A2" s="48" t="s">
        <v>26</v>
      </c>
      <c r="B2" s="48"/>
      <c r="C2" s="48"/>
      <c r="D2" s="48"/>
      <c r="E2" s="48"/>
      <c r="F2" s="48"/>
      <c r="G2" s="48"/>
      <c r="H2" s="48"/>
    </row>
    <row r="3" spans="1:8" ht="15.75" thickBot="1" x14ac:dyDescent="0.3">
      <c r="A3" s="4"/>
      <c r="B3" s="4"/>
      <c r="C3" s="4"/>
      <c r="D3" s="4"/>
      <c r="E3" s="4"/>
      <c r="F3" s="4"/>
      <c r="G3" s="4"/>
      <c r="H3" s="4"/>
    </row>
    <row r="4" spans="1:8" ht="15.75" thickBot="1" x14ac:dyDescent="0.3">
      <c r="A4" s="17"/>
      <c r="B4" s="18" t="s">
        <v>1</v>
      </c>
      <c r="C4" s="18" t="s">
        <v>2</v>
      </c>
      <c r="D4" s="18" t="s">
        <v>3</v>
      </c>
      <c r="E4" s="18" t="s">
        <v>4</v>
      </c>
      <c r="F4" s="18" t="s">
        <v>20</v>
      </c>
      <c r="G4" s="19"/>
      <c r="H4" s="20"/>
    </row>
    <row r="5" spans="1:8" x14ac:dyDescent="0.25">
      <c r="A5" s="14" t="s">
        <v>0</v>
      </c>
      <c r="B5" s="15"/>
      <c r="C5" s="15"/>
      <c r="D5" s="15"/>
      <c r="E5" s="15"/>
      <c r="F5" s="15"/>
      <c r="G5" s="15"/>
      <c r="H5" s="16"/>
    </row>
    <row r="6" spans="1:8" ht="38.25" x14ac:dyDescent="0.25">
      <c r="A6" s="6" t="s">
        <v>5</v>
      </c>
      <c r="B6" s="13" t="s">
        <v>41</v>
      </c>
      <c r="C6" s="13" t="s">
        <v>19</v>
      </c>
      <c r="D6" s="13" t="s">
        <v>6</v>
      </c>
      <c r="E6" s="5" t="s">
        <v>22</v>
      </c>
      <c r="F6" s="5" t="s">
        <v>37</v>
      </c>
      <c r="G6" s="5" t="s">
        <v>7</v>
      </c>
      <c r="H6" s="7" t="s">
        <v>36</v>
      </c>
    </row>
    <row r="7" spans="1:8" x14ac:dyDescent="0.25">
      <c r="A7" s="24" t="s">
        <v>8</v>
      </c>
      <c r="B7" s="27">
        <v>120</v>
      </c>
      <c r="C7" s="27">
        <v>5</v>
      </c>
      <c r="D7" s="27">
        <v>7408</v>
      </c>
      <c r="E7" s="30">
        <v>0</v>
      </c>
      <c r="F7" s="3">
        <f>B7*C7*D7*E7</f>
        <v>0</v>
      </c>
      <c r="G7" s="3">
        <f>F7*0.21</f>
        <v>0</v>
      </c>
      <c r="H7" s="9">
        <f>F7+G7</f>
        <v>0</v>
      </c>
    </row>
    <row r="8" spans="1:8" x14ac:dyDescent="0.25">
      <c r="A8" s="24" t="s">
        <v>9</v>
      </c>
      <c r="B8" s="27">
        <v>33</v>
      </c>
      <c r="C8" s="27">
        <v>5</v>
      </c>
      <c r="D8" s="27">
        <v>2000</v>
      </c>
      <c r="E8" s="30">
        <v>0</v>
      </c>
      <c r="F8" s="3">
        <f t="shared" ref="F8:F22" si="0">B8*C8*D8*E8</f>
        <v>0</v>
      </c>
      <c r="G8" s="3">
        <f t="shared" ref="G8:G22" si="1">F8*0.21</f>
        <v>0</v>
      </c>
      <c r="H8" s="9">
        <f t="shared" ref="H8:H22" si="2">F8+G8</f>
        <v>0</v>
      </c>
    </row>
    <row r="9" spans="1:8" x14ac:dyDescent="0.25">
      <c r="A9" s="24" t="s">
        <v>10</v>
      </c>
      <c r="B9" s="27">
        <v>153</v>
      </c>
      <c r="C9" s="27">
        <v>1</v>
      </c>
      <c r="D9" s="27">
        <v>131</v>
      </c>
      <c r="E9" s="30">
        <v>0</v>
      </c>
      <c r="F9" s="3">
        <f t="shared" si="0"/>
        <v>0</v>
      </c>
      <c r="G9" s="3">
        <f t="shared" si="1"/>
        <v>0</v>
      </c>
      <c r="H9" s="9">
        <f t="shared" si="2"/>
        <v>0</v>
      </c>
    </row>
    <row r="10" spans="1:8" x14ac:dyDescent="0.25">
      <c r="A10" s="24" t="s">
        <v>11</v>
      </c>
      <c r="B10" s="27">
        <v>108</v>
      </c>
      <c r="C10" s="27">
        <v>1</v>
      </c>
      <c r="D10" s="27">
        <v>261</v>
      </c>
      <c r="E10" s="30">
        <v>0</v>
      </c>
      <c r="F10" s="3">
        <f t="shared" si="0"/>
        <v>0</v>
      </c>
      <c r="G10" s="3">
        <f t="shared" si="1"/>
        <v>0</v>
      </c>
      <c r="H10" s="9">
        <f t="shared" si="2"/>
        <v>0</v>
      </c>
    </row>
    <row r="11" spans="1:8" x14ac:dyDescent="0.25">
      <c r="A11" s="24" t="s">
        <v>12</v>
      </c>
      <c r="B11" s="27">
        <v>153</v>
      </c>
      <c r="C11" s="27">
        <v>5</v>
      </c>
      <c r="D11" s="27">
        <v>2051</v>
      </c>
      <c r="E11" s="30">
        <v>0</v>
      </c>
      <c r="F11" s="3">
        <f t="shared" si="0"/>
        <v>0</v>
      </c>
      <c r="G11" s="3">
        <f t="shared" si="1"/>
        <v>0</v>
      </c>
      <c r="H11" s="9">
        <f t="shared" si="2"/>
        <v>0</v>
      </c>
    </row>
    <row r="12" spans="1:8" x14ac:dyDescent="0.25">
      <c r="A12" s="24" t="s">
        <v>13</v>
      </c>
      <c r="B12" s="27">
        <v>153</v>
      </c>
      <c r="C12" s="27">
        <v>1</v>
      </c>
      <c r="D12" s="27">
        <v>125</v>
      </c>
      <c r="E12" s="30">
        <v>0</v>
      </c>
      <c r="F12" s="3">
        <f>B12*C12*D12*E12</f>
        <v>0</v>
      </c>
      <c r="G12" s="3">
        <f t="shared" si="1"/>
        <v>0</v>
      </c>
      <c r="H12" s="9">
        <f t="shared" si="2"/>
        <v>0</v>
      </c>
    </row>
    <row r="13" spans="1:8" s="38" customFormat="1" x14ac:dyDescent="0.25">
      <c r="A13" s="36" t="s">
        <v>34</v>
      </c>
      <c r="B13" s="27">
        <v>92</v>
      </c>
      <c r="C13" s="27">
        <v>5</v>
      </c>
      <c r="D13" s="27">
        <v>75</v>
      </c>
      <c r="E13" s="30">
        <v>0</v>
      </c>
      <c r="F13" s="3">
        <f t="shared" si="0"/>
        <v>0</v>
      </c>
      <c r="G13" s="3">
        <f t="shared" si="1"/>
        <v>0</v>
      </c>
      <c r="H13" s="9">
        <f t="shared" si="2"/>
        <v>0</v>
      </c>
    </row>
    <row r="14" spans="1:8" s="38" customFormat="1" x14ac:dyDescent="0.25">
      <c r="A14" s="36" t="s">
        <v>34</v>
      </c>
      <c r="B14" s="27">
        <v>92</v>
      </c>
      <c r="C14" s="27">
        <v>2</v>
      </c>
      <c r="D14" s="27">
        <v>201</v>
      </c>
      <c r="E14" s="30">
        <v>0</v>
      </c>
      <c r="F14" s="3">
        <f t="shared" si="0"/>
        <v>0</v>
      </c>
      <c r="G14" s="3">
        <f t="shared" si="1"/>
        <v>0</v>
      </c>
      <c r="H14" s="9">
        <f t="shared" si="2"/>
        <v>0</v>
      </c>
    </row>
    <row r="15" spans="1:8" x14ac:dyDescent="0.25">
      <c r="A15" s="36" t="s">
        <v>29</v>
      </c>
      <c r="B15" s="27">
        <v>153</v>
      </c>
      <c r="C15" s="27">
        <v>7</v>
      </c>
      <c r="D15" s="27">
        <v>2761</v>
      </c>
      <c r="E15" s="30">
        <v>0</v>
      </c>
      <c r="F15" s="3">
        <f t="shared" si="0"/>
        <v>0</v>
      </c>
      <c r="G15" s="3">
        <f t="shared" si="1"/>
        <v>0</v>
      </c>
      <c r="H15" s="9">
        <f t="shared" si="2"/>
        <v>0</v>
      </c>
    </row>
    <row r="16" spans="1:8" x14ac:dyDescent="0.25">
      <c r="A16" s="36" t="s">
        <v>29</v>
      </c>
      <c r="B16" s="27">
        <v>153</v>
      </c>
      <c r="C16" s="27">
        <v>5</v>
      </c>
      <c r="D16" s="27">
        <v>5794</v>
      </c>
      <c r="E16" s="30">
        <v>0</v>
      </c>
      <c r="F16" s="3">
        <f t="shared" si="0"/>
        <v>0</v>
      </c>
      <c r="G16" s="3">
        <f t="shared" si="1"/>
        <v>0</v>
      </c>
      <c r="H16" s="9">
        <f t="shared" si="2"/>
        <v>0</v>
      </c>
    </row>
    <row r="17" spans="1:8" x14ac:dyDescent="0.25">
      <c r="A17" s="36" t="s">
        <v>29</v>
      </c>
      <c r="B17" s="27">
        <v>153</v>
      </c>
      <c r="C17" s="27">
        <v>2</v>
      </c>
      <c r="D17" s="27">
        <v>1137</v>
      </c>
      <c r="E17" s="30">
        <v>0</v>
      </c>
      <c r="F17" s="3">
        <f t="shared" si="0"/>
        <v>0</v>
      </c>
      <c r="G17" s="3">
        <f t="shared" si="1"/>
        <v>0</v>
      </c>
      <c r="H17" s="9">
        <f t="shared" si="2"/>
        <v>0</v>
      </c>
    </row>
    <row r="18" spans="1:8" x14ac:dyDescent="0.25">
      <c r="A18" s="36" t="s">
        <v>29</v>
      </c>
      <c r="B18" s="27">
        <v>153</v>
      </c>
      <c r="C18" s="27">
        <v>1</v>
      </c>
      <c r="D18" s="27">
        <v>151</v>
      </c>
      <c r="E18" s="30">
        <v>0</v>
      </c>
      <c r="F18" s="3">
        <f t="shared" si="0"/>
        <v>0</v>
      </c>
      <c r="G18" s="3">
        <f t="shared" si="1"/>
        <v>0</v>
      </c>
      <c r="H18" s="9">
        <f t="shared" si="2"/>
        <v>0</v>
      </c>
    </row>
    <row r="19" spans="1:8" x14ac:dyDescent="0.25">
      <c r="A19" s="36" t="s">
        <v>30</v>
      </c>
      <c r="B19" s="27">
        <v>77</v>
      </c>
      <c r="C19" s="27">
        <v>1</v>
      </c>
      <c r="D19" s="27">
        <v>1052</v>
      </c>
      <c r="E19" s="30">
        <v>0</v>
      </c>
      <c r="F19" s="3">
        <f t="shared" si="0"/>
        <v>0</v>
      </c>
      <c r="G19" s="3">
        <f t="shared" si="1"/>
        <v>0</v>
      </c>
      <c r="H19" s="9">
        <f t="shared" si="2"/>
        <v>0</v>
      </c>
    </row>
    <row r="20" spans="1:8" x14ac:dyDescent="0.25">
      <c r="A20" s="36" t="s">
        <v>31</v>
      </c>
      <c r="B20" s="27">
        <v>36</v>
      </c>
      <c r="C20" s="27">
        <v>1</v>
      </c>
      <c r="D20" s="27">
        <v>39</v>
      </c>
      <c r="E20" s="30">
        <v>0</v>
      </c>
      <c r="F20" s="3">
        <f t="shared" si="0"/>
        <v>0</v>
      </c>
      <c r="G20" s="3">
        <f t="shared" si="1"/>
        <v>0</v>
      </c>
      <c r="H20" s="9">
        <f t="shared" si="2"/>
        <v>0</v>
      </c>
    </row>
    <row r="21" spans="1:8" s="38" customFormat="1" x14ac:dyDescent="0.25">
      <c r="A21" s="36" t="s">
        <v>35</v>
      </c>
      <c r="B21" s="27">
        <v>153</v>
      </c>
      <c r="C21" s="27">
        <v>5</v>
      </c>
      <c r="D21" s="27">
        <v>45</v>
      </c>
      <c r="E21" s="30">
        <v>0</v>
      </c>
      <c r="F21" s="3">
        <f t="shared" si="0"/>
        <v>0</v>
      </c>
      <c r="G21" s="3">
        <f t="shared" si="1"/>
        <v>0</v>
      </c>
      <c r="H21" s="9">
        <f t="shared" si="2"/>
        <v>0</v>
      </c>
    </row>
    <row r="22" spans="1:8" s="38" customFormat="1" ht="15.75" thickBot="1" x14ac:dyDescent="0.3">
      <c r="A22" s="40" t="s">
        <v>35</v>
      </c>
      <c r="B22" s="41">
        <v>153</v>
      </c>
      <c r="C22" s="41">
        <v>2</v>
      </c>
      <c r="D22" s="41">
        <v>168</v>
      </c>
      <c r="E22" s="30">
        <v>0</v>
      </c>
      <c r="F22" s="3">
        <f t="shared" si="0"/>
        <v>0</v>
      </c>
      <c r="G22" s="3">
        <f t="shared" si="1"/>
        <v>0</v>
      </c>
      <c r="H22" s="9">
        <f t="shared" si="2"/>
        <v>0</v>
      </c>
    </row>
    <row r="23" spans="1:8" x14ac:dyDescent="0.25">
      <c r="A23" s="33" t="s">
        <v>14</v>
      </c>
      <c r="B23" s="34"/>
      <c r="C23" s="34"/>
      <c r="D23" s="34"/>
      <c r="E23" s="34"/>
      <c r="F23" s="34"/>
      <c r="G23" s="34"/>
      <c r="H23" s="35"/>
    </row>
    <row r="24" spans="1:8" ht="38.25" x14ac:dyDescent="0.25">
      <c r="A24" s="6" t="s">
        <v>5</v>
      </c>
      <c r="B24" s="5" t="s">
        <v>41</v>
      </c>
      <c r="C24" s="5" t="s">
        <v>19</v>
      </c>
      <c r="D24" s="5" t="s">
        <v>21</v>
      </c>
      <c r="E24" s="5" t="s">
        <v>23</v>
      </c>
      <c r="F24" s="5" t="s">
        <v>37</v>
      </c>
      <c r="G24" s="5" t="s">
        <v>7</v>
      </c>
      <c r="H24" s="7" t="s">
        <v>36</v>
      </c>
    </row>
    <row r="25" spans="1:8" x14ac:dyDescent="0.25">
      <c r="A25" s="8" t="s">
        <v>8</v>
      </c>
      <c r="B25" s="1">
        <v>120</v>
      </c>
      <c r="C25" s="1">
        <v>5</v>
      </c>
      <c r="D25" s="28">
        <v>14</v>
      </c>
      <c r="E25" s="31">
        <v>0</v>
      </c>
      <c r="F25" s="3">
        <f>B25*C25*D25*E25</f>
        <v>0</v>
      </c>
      <c r="G25" s="3">
        <f>F25*0.21</f>
        <v>0</v>
      </c>
      <c r="H25" s="9">
        <f>F25+G25</f>
        <v>0</v>
      </c>
    </row>
    <row r="26" spans="1:8" x14ac:dyDescent="0.25">
      <c r="A26" s="8" t="s">
        <v>15</v>
      </c>
      <c r="B26" s="1">
        <v>33</v>
      </c>
      <c r="C26" s="1">
        <v>5</v>
      </c>
      <c r="D26" s="28">
        <v>8.5</v>
      </c>
      <c r="E26" s="31">
        <v>0</v>
      </c>
      <c r="F26" s="3">
        <f t="shared" ref="F26:F30" si="3">B26*C26*D26*E26</f>
        <v>0</v>
      </c>
      <c r="G26" s="3">
        <f t="shared" ref="G26:G30" si="4">F26*0.21</f>
        <v>0</v>
      </c>
      <c r="H26" s="9">
        <f t="shared" ref="H26:H30" si="5">F26+G26</f>
        <v>0</v>
      </c>
    </row>
    <row r="27" spans="1:8" x14ac:dyDescent="0.25">
      <c r="A27" s="8" t="s">
        <v>11</v>
      </c>
      <c r="B27" s="1">
        <v>108</v>
      </c>
      <c r="C27" s="1">
        <v>1</v>
      </c>
      <c r="D27" s="28">
        <v>9.5</v>
      </c>
      <c r="E27" s="31">
        <v>0</v>
      </c>
      <c r="F27" s="3">
        <f t="shared" si="3"/>
        <v>0</v>
      </c>
      <c r="G27" s="3">
        <f t="shared" si="4"/>
        <v>0</v>
      </c>
      <c r="H27" s="9">
        <f t="shared" si="5"/>
        <v>0</v>
      </c>
    </row>
    <row r="28" spans="1:8" x14ac:dyDescent="0.25">
      <c r="A28" s="39" t="s">
        <v>16</v>
      </c>
      <c r="B28" s="1">
        <v>153</v>
      </c>
      <c r="C28" s="1">
        <v>5</v>
      </c>
      <c r="D28" s="28">
        <v>14</v>
      </c>
      <c r="E28" s="31">
        <v>0</v>
      </c>
      <c r="F28" s="3">
        <f t="shared" si="3"/>
        <v>0</v>
      </c>
      <c r="G28" s="3">
        <f t="shared" si="4"/>
        <v>0</v>
      </c>
      <c r="H28" s="9">
        <f t="shared" si="5"/>
        <v>0</v>
      </c>
    </row>
    <row r="29" spans="1:8" s="38" customFormat="1" x14ac:dyDescent="0.25">
      <c r="A29" s="39" t="s">
        <v>32</v>
      </c>
      <c r="B29" s="1">
        <v>153</v>
      </c>
      <c r="C29" s="1">
        <v>5</v>
      </c>
      <c r="D29" s="28">
        <v>16</v>
      </c>
      <c r="E29" s="31">
        <v>0</v>
      </c>
      <c r="F29" s="3">
        <f t="shared" si="3"/>
        <v>0</v>
      </c>
      <c r="G29" s="3">
        <f t="shared" si="4"/>
        <v>0</v>
      </c>
      <c r="H29" s="9">
        <f t="shared" si="5"/>
        <v>0</v>
      </c>
    </row>
    <row r="30" spans="1:8" s="38" customFormat="1" ht="15.75" thickBot="1" x14ac:dyDescent="0.3">
      <c r="A30" s="39" t="s">
        <v>33</v>
      </c>
      <c r="B30" s="37">
        <v>153</v>
      </c>
      <c r="C30" s="11">
        <v>2</v>
      </c>
      <c r="D30" s="29">
        <v>12</v>
      </c>
      <c r="E30" s="31">
        <v>0</v>
      </c>
      <c r="F30" s="3">
        <f t="shared" si="3"/>
        <v>0</v>
      </c>
      <c r="G30" s="3">
        <f t="shared" si="4"/>
        <v>0</v>
      </c>
      <c r="H30" s="9">
        <f t="shared" si="5"/>
        <v>0</v>
      </c>
    </row>
    <row r="31" spans="1:8" x14ac:dyDescent="0.25">
      <c r="A31" s="14" t="s">
        <v>17</v>
      </c>
      <c r="B31" s="15"/>
      <c r="C31" s="15"/>
      <c r="D31" s="15"/>
      <c r="E31" s="15"/>
      <c r="F31" s="15"/>
      <c r="G31" s="15"/>
      <c r="H31" s="16"/>
    </row>
    <row r="32" spans="1:8" ht="38.25" x14ac:dyDescent="0.25">
      <c r="A32" s="6" t="s">
        <v>5</v>
      </c>
      <c r="B32" s="5" t="s">
        <v>18</v>
      </c>
      <c r="C32" s="5" t="s">
        <v>24</v>
      </c>
      <c r="D32" s="5" t="s">
        <v>25</v>
      </c>
      <c r="E32" s="42" t="s">
        <v>39</v>
      </c>
      <c r="F32" s="5" t="s">
        <v>37</v>
      </c>
      <c r="G32" s="5" t="s">
        <v>7</v>
      </c>
      <c r="H32" s="7" t="s">
        <v>36</v>
      </c>
    </row>
    <row r="33" spans="1:8" x14ac:dyDescent="0.25">
      <c r="A33" s="8" t="s">
        <v>8</v>
      </c>
      <c r="B33" s="25">
        <v>3029</v>
      </c>
      <c r="C33" s="31">
        <v>0</v>
      </c>
      <c r="D33" s="2">
        <f>B33*C33</f>
        <v>0</v>
      </c>
      <c r="E33" s="43">
        <v>3</v>
      </c>
      <c r="F33" s="2">
        <f>E33*D33</f>
        <v>0</v>
      </c>
      <c r="G33" s="2">
        <f>F33*0.21</f>
        <v>0</v>
      </c>
      <c r="H33" s="21">
        <f>F33+G33</f>
        <v>0</v>
      </c>
    </row>
    <row r="34" spans="1:8" ht="15.75" thickBot="1" x14ac:dyDescent="0.3">
      <c r="A34" s="10" t="s">
        <v>16</v>
      </c>
      <c r="B34" s="26">
        <v>721</v>
      </c>
      <c r="C34" s="32">
        <v>0</v>
      </c>
      <c r="D34" s="12">
        <f>B34*C34</f>
        <v>0</v>
      </c>
      <c r="E34" s="44">
        <v>3</v>
      </c>
      <c r="F34" s="12">
        <f>E34*D34</f>
        <v>0</v>
      </c>
      <c r="G34" s="12">
        <f>F34*0.21</f>
        <v>0</v>
      </c>
      <c r="H34" s="22">
        <f>F34+G34</f>
        <v>0</v>
      </c>
    </row>
    <row r="35" spans="1:8" ht="15.75" thickBot="1" x14ac:dyDescent="0.3">
      <c r="A35" s="45" t="s">
        <v>28</v>
      </c>
      <c r="B35" s="46"/>
      <c r="C35" s="46"/>
      <c r="D35" s="46"/>
      <c r="E35" s="46"/>
      <c r="F35" s="23">
        <f>SUM(F7:F22,F25:F30,F33:F34)</f>
        <v>0</v>
      </c>
      <c r="G35" s="23">
        <f t="shared" ref="G35:H35" si="6">SUM(G7:G22,G25:G30,G33:G34)</f>
        <v>0</v>
      </c>
      <c r="H35" s="23">
        <f t="shared" si="6"/>
        <v>0</v>
      </c>
    </row>
    <row r="36" spans="1:8" x14ac:dyDescent="0.25">
      <c r="A36" s="49" t="s">
        <v>38</v>
      </c>
      <c r="B36" s="49"/>
      <c r="C36" s="49"/>
      <c r="D36" s="49"/>
      <c r="E36" s="49"/>
      <c r="F36" s="49"/>
      <c r="G36" s="49"/>
      <c r="H36" s="49"/>
    </row>
    <row r="37" spans="1:8" x14ac:dyDescent="0.25">
      <c r="A37" s="38" t="s">
        <v>40</v>
      </c>
    </row>
    <row r="38" spans="1:8" x14ac:dyDescent="0.25">
      <c r="A38" s="38" t="s">
        <v>44</v>
      </c>
    </row>
    <row r="39" spans="1:8" x14ac:dyDescent="0.25">
      <c r="A39" s="38" t="s">
        <v>42</v>
      </c>
    </row>
    <row r="40" spans="1:8" x14ac:dyDescent="0.25">
      <c r="A40" s="38" t="s">
        <v>43</v>
      </c>
    </row>
    <row r="41" spans="1:8" x14ac:dyDescent="0.25">
      <c r="A41" t="s">
        <v>45</v>
      </c>
    </row>
  </sheetData>
  <mergeCells count="4">
    <mergeCell ref="A35:E35"/>
    <mergeCell ref="A1:H1"/>
    <mergeCell ref="A2:H2"/>
    <mergeCell ref="A36:H3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List1!_Hlk27385133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cp:lastPrinted>2023-01-03T12:15:55Z</cp:lastPrinted>
  <dcterms:created xsi:type="dcterms:W3CDTF">2022-02-23T12:58:00Z</dcterms:created>
  <dcterms:modified xsi:type="dcterms:W3CDTF">2023-01-06T08:14:58Z</dcterms:modified>
</cp:coreProperties>
</file>